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Sheet1!$A$1:$D$39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<sst xmlns="http://schemas.openxmlformats.org/spreadsheetml/2006/main" count="41" uniqueCount="34">
  <si>
    <t>设备</t>
  </si>
  <si>
    <t>预计单价(元）</t>
  </si>
  <si>
    <t>预计数量</t>
  </si>
  <si>
    <t>预计总价(元）</t>
  </si>
  <si>
    <t>内窥镜系统：主机</t>
  </si>
  <si>
    <t>100万*2、150万*1</t>
  </si>
  <si>
    <t>内窥镜系统：超声内镜</t>
  </si>
  <si>
    <t>1大1小</t>
  </si>
  <si>
    <t>内窥镜系统：胃肠镜</t>
  </si>
  <si>
    <t>普通肠（3）胃（7）镜</t>
  </si>
  <si>
    <t>电外科设备</t>
  </si>
  <si>
    <t>转移床（双护栏）</t>
  </si>
  <si>
    <t>手工清洗设备（胃肠各一组）</t>
  </si>
  <si>
    <t>洗消机</t>
  </si>
  <si>
    <t>水处理</t>
  </si>
  <si>
    <t>追溯系统（用于洗消登记）</t>
  </si>
  <si>
    <t>内镜柜（10位）</t>
  </si>
  <si>
    <t>内镜周转车</t>
  </si>
  <si>
    <t>水泵</t>
  </si>
  <si>
    <t>气泵</t>
  </si>
  <si>
    <t>普通肠镜</t>
  </si>
  <si>
    <t>普通胃镜</t>
  </si>
  <si>
    <t>麻醉机</t>
  </si>
  <si>
    <t>普通支气管镜：主机</t>
  </si>
  <si>
    <t>150万*1</t>
  </si>
  <si>
    <t>超声支气管镜：主机</t>
  </si>
  <si>
    <t>呼吸内镜</t>
  </si>
  <si>
    <t>手动洗消平台</t>
  </si>
  <si>
    <t>磁导航房间，碳纤维材质床</t>
  </si>
  <si>
    <t>监护仪</t>
  </si>
  <si>
    <t>电子支气管镜</t>
  </si>
  <si>
    <t>内镜清洗工作站</t>
  </si>
  <si>
    <t>内镜消毒机</t>
  </si>
  <si>
    <t>内镜储存柜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</si>
</sst>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abSelected="1" zoomScale="150" zoomScaleNormal="150" workbookViewId="0">
      <selection activeCell="C5" sqref="C5"/>
    </sheetView>
  </sheetViews>
  <sheetFormatPr defaultColWidth="9" defaultRowHeight="13.5" outlineLevelCol="3"/>
  <cols>
    <col min="1" max="1" width="27.125" style="1" customWidth="1"/>
    <col min="2" max="2" width="22.6333333333333" style="2" customWidth="1"/>
    <col min="3" max="3" width="9" style="1"/>
    <col min="4" max="4" width="14.875" style="1" customWidth="1"/>
    <col min="5" max="16384" width="9" style="1"/>
  </cols>
  <sheetData>
    <row r="1" ht="14.25" spans="1:4">
      <c r="A1" s="3" t="s">
        <v>0</v>
      </c>
      <c r="B1" s="3" t="s">
        <v>1</v>
      </c>
      <c r="C1" s="3" t="s">
        <v>2</v>
      </c>
      <c r="D1" s="3" t="s">
        <v>3</v>
      </c>
    </row>
    <row r="2" ht="14.25" spans="1:4">
      <c r="A2" s="4" t="s">
        <v>4</v>
      </c>
      <c r="B2" s="3" t="s">
        <v>5</v>
      </c>
      <c r="C2" s="3">
        <v>3</v>
      </c>
      <c r="D2" s="5">
        <f>1000000*2+1500000</f>
        <v>3500000</v>
      </c>
    </row>
    <row r="3" ht="14.25" spans="1:4">
      <c r="A3" s="4" t="s">
        <v>6</v>
      </c>
      <c r="B3" s="3" t="s">
        <v>7</v>
      </c>
      <c r="C3" s="3">
        <v>2</v>
      </c>
      <c r="D3" s="5">
        <f>1300000+70000</f>
        <v>1370000</v>
      </c>
    </row>
    <row r="4" ht="14.25" spans="1:4">
      <c r="A4" s="4" t="s">
        <v>8</v>
      </c>
      <c r="B4" s="3" t="s">
        <v>9</v>
      </c>
      <c r="C4" s="3">
        <f>3+7</f>
        <v>10</v>
      </c>
      <c r="D4" s="5">
        <f>580000*3+390000*7</f>
        <v>4470000</v>
      </c>
    </row>
    <row r="5" ht="14.25" spans="1:4">
      <c r="A5" s="4"/>
      <c r="B5" s="3">
        <v>450000</v>
      </c>
      <c r="C5" s="3">
        <v>1</v>
      </c>
      <c r="D5" s="5">
        <f>450000</f>
        <v>450000</v>
      </c>
    </row>
    <row r="6" ht="14.25" spans="1:4">
      <c r="A6" s="4"/>
      <c r="B6" s="3">
        <v>450000</v>
      </c>
      <c r="C6" s="3">
        <v>1</v>
      </c>
      <c r="D6" s="5">
        <v>450000</v>
      </c>
    </row>
    <row r="7" ht="14.25" spans="1:4">
      <c r="A7" s="4"/>
      <c r="B7" s="3">
        <v>650000</v>
      </c>
      <c r="C7" s="3">
        <v>1</v>
      </c>
      <c r="D7" s="5">
        <v>650000</v>
      </c>
    </row>
    <row r="8" ht="14.25" spans="1:4">
      <c r="A8" s="4"/>
      <c r="B8" s="3">
        <v>430000</v>
      </c>
      <c r="C8" s="3">
        <v>2</v>
      </c>
      <c r="D8" s="5">
        <f>430000*2</f>
        <v>860000</v>
      </c>
    </row>
    <row r="9" ht="14.25" spans="1:4">
      <c r="A9" s="4"/>
      <c r="B9" s="3">
        <v>650000</v>
      </c>
      <c r="C9" s="3">
        <v>2</v>
      </c>
      <c r="D9" s="5">
        <f>650000*2</f>
        <v>1300000</v>
      </c>
    </row>
    <row r="10" ht="14.25" spans="1:4">
      <c r="A10" s="4" t="s">
        <v>10</v>
      </c>
      <c r="B10" s="3">
        <v>450000</v>
      </c>
      <c r="C10" s="3">
        <v>4</v>
      </c>
      <c r="D10" s="6">
        <f t="shared" ref="D10:D13" si="0">B10*C10</f>
        <v>1800000</v>
      </c>
    </row>
    <row r="11" ht="14.25" spans="1:4">
      <c r="A11" s="4" t="s">
        <v>11</v>
      </c>
      <c r="B11" s="3">
        <v>10000</v>
      </c>
      <c r="C11" s="3">
        <v>21</v>
      </c>
      <c r="D11" s="6">
        <f t="shared" si="0"/>
        <v>210000</v>
      </c>
    </row>
    <row r="12" ht="28.5" spans="1:4">
      <c r="A12" s="7" t="s">
        <v>12</v>
      </c>
      <c r="B12" s="3">
        <v>350000</v>
      </c>
      <c r="C12" s="3">
        <v>2</v>
      </c>
      <c r="D12" s="6">
        <f>C12*B12</f>
        <v>700000</v>
      </c>
    </row>
    <row r="13" ht="14.25" spans="1:4">
      <c r="A13" s="4" t="s">
        <v>13</v>
      </c>
      <c r="B13" s="3">
        <v>150000</v>
      </c>
      <c r="C13" s="3">
        <v>9</v>
      </c>
      <c r="D13" s="6">
        <f t="shared" si="0"/>
        <v>1350000</v>
      </c>
    </row>
    <row r="14" ht="14.25" spans="1:4">
      <c r="A14" s="4" t="s">
        <v>14</v>
      </c>
      <c r="B14" s="3">
        <v>150000</v>
      </c>
      <c r="C14" s="3">
        <v>1</v>
      </c>
      <c r="D14" s="6">
        <v>170000</v>
      </c>
    </row>
    <row r="15" ht="14.25" spans="1:4">
      <c r="A15" s="7" t="s">
        <v>15</v>
      </c>
      <c r="B15" s="3">
        <v>78100</v>
      </c>
      <c r="C15" s="3">
        <v>1</v>
      </c>
      <c r="D15" s="6">
        <f>B15</f>
        <v>78100</v>
      </c>
    </row>
    <row r="16" ht="14.25" spans="1:4">
      <c r="A16" s="4" t="s">
        <v>16</v>
      </c>
      <c r="B16" s="3">
        <v>15000</v>
      </c>
      <c r="C16" s="3">
        <v>4</v>
      </c>
      <c r="D16" s="6">
        <f t="shared" ref="D16:D19" si="1">B16*C16</f>
        <v>60000</v>
      </c>
    </row>
    <row r="17" ht="14.25" spans="1:4">
      <c r="A17" s="4" t="s">
        <v>17</v>
      </c>
      <c r="B17" s="3">
        <v>2200</v>
      </c>
      <c r="C17" s="3">
        <v>6</v>
      </c>
      <c r="D17" s="6">
        <f t="shared" si="1"/>
        <v>13200</v>
      </c>
    </row>
    <row r="18" ht="14.25" spans="1:4">
      <c r="A18" s="4" t="s">
        <v>18</v>
      </c>
      <c r="B18" s="3">
        <v>58000</v>
      </c>
      <c r="C18" s="3">
        <v>2</v>
      </c>
      <c r="D18" s="6">
        <f t="shared" si="1"/>
        <v>116000</v>
      </c>
    </row>
    <row r="19" ht="14.25" spans="1:4">
      <c r="A19" s="4" t="s">
        <v>19</v>
      </c>
      <c r="B19" s="3">
        <v>70000</v>
      </c>
      <c r="C19" s="3">
        <v>1</v>
      </c>
      <c r="D19" s="6">
        <f t="shared" si="1"/>
        <v>70000</v>
      </c>
    </row>
    <row r="20" ht="14.25" spans="1:4">
      <c r="A20" s="4" t="s">
        <v>20</v>
      </c>
      <c r="B20" s="3">
        <v>390000</v>
      </c>
      <c r="C20" s="3">
        <v>1</v>
      </c>
      <c r="D20" s="5">
        <v>380000</v>
      </c>
    </row>
    <row r="21" ht="14.25" spans="1:4">
      <c r="A21" s="4" t="s">
        <v>21</v>
      </c>
      <c r="B21" s="3">
        <v>580000</v>
      </c>
      <c r="C21" s="3">
        <v>1</v>
      </c>
      <c r="D21" s="5">
        <v>570000</v>
      </c>
    </row>
    <row r="22" ht="14.25" spans="1:4">
      <c r="A22" s="8" t="s">
        <v>22</v>
      </c>
      <c r="B22" s="3">
        <v>180000</v>
      </c>
      <c r="C22" s="3">
        <v>3</v>
      </c>
      <c r="D22" s="6">
        <f>B22*C22</f>
        <v>540000</v>
      </c>
    </row>
    <row r="23" ht="14.25" spans="1:4">
      <c r="A23" s="8" t="s">
        <v>23</v>
      </c>
      <c r="B23" s="3" t="s">
        <v>24</v>
      </c>
      <c r="C23" s="3">
        <v>1</v>
      </c>
      <c r="D23" s="5">
        <v>1500000</v>
      </c>
    </row>
    <row r="24" ht="14.25" spans="1:4">
      <c r="A24" s="8" t="s">
        <v>25</v>
      </c>
      <c r="B24" s="3">
        <v>2800000</v>
      </c>
      <c r="C24" s="3">
        <v>1</v>
      </c>
      <c r="D24" s="6">
        <v>2800000</v>
      </c>
    </row>
    <row r="25" ht="14.25" spans="1:4">
      <c r="A25" s="8" t="s">
        <v>26</v>
      </c>
      <c r="B25" s="3"/>
      <c r="C25" s="3"/>
      <c r="D25" s="5">
        <v>1000000</v>
      </c>
    </row>
    <row r="26" ht="14.25" spans="1:4">
      <c r="A26" s="8" t="s">
        <v>26</v>
      </c>
      <c r="B26" s="3">
        <v>450000</v>
      </c>
      <c r="C26" s="3">
        <v>8</v>
      </c>
      <c r="D26" s="6">
        <v>2600000</v>
      </c>
    </row>
    <row r="27" ht="14.25" spans="1:4">
      <c r="A27" s="8" t="s">
        <v>27</v>
      </c>
      <c r="B27" s="3">
        <v>350000</v>
      </c>
      <c r="C27" s="3">
        <v>1</v>
      </c>
      <c r="D27" s="6">
        <f t="shared" ref="D27:D28" si="2">B27</f>
        <v>350000</v>
      </c>
    </row>
    <row r="28" ht="14.25" spans="1:4">
      <c r="A28" s="8" t="s">
        <v>28</v>
      </c>
      <c r="B28" s="3">
        <v>50000</v>
      </c>
      <c r="C28" s="3">
        <v>1</v>
      </c>
      <c r="D28" s="6">
        <f t="shared" si="2"/>
        <v>50000</v>
      </c>
    </row>
    <row r="29" ht="14.25" spans="1:4">
      <c r="A29" s="8" t="s">
        <v>11</v>
      </c>
      <c r="B29" s="3">
        <v>10000</v>
      </c>
      <c r="C29" s="3">
        <v>10</v>
      </c>
      <c r="D29" s="6">
        <f>B29*C29</f>
        <v>100000</v>
      </c>
    </row>
    <row r="30" ht="14.25" spans="1:4">
      <c r="A30" s="8" t="s">
        <v>15</v>
      </c>
      <c r="B30" s="3">
        <v>123100</v>
      </c>
      <c r="C30" s="3">
        <v>1</v>
      </c>
      <c r="D30" s="6">
        <f>B30</f>
        <v>123100</v>
      </c>
    </row>
    <row r="31" ht="14.25" spans="1:4">
      <c r="A31" s="8" t="s">
        <v>17</v>
      </c>
      <c r="B31" s="3">
        <v>2200</v>
      </c>
      <c r="C31" s="3">
        <v>3</v>
      </c>
      <c r="D31" s="6">
        <f t="shared" ref="D31:D35" si="3">B31*C31</f>
        <v>6600</v>
      </c>
    </row>
    <row r="32" ht="14.25" spans="1:4">
      <c r="A32" s="8" t="s">
        <v>18</v>
      </c>
      <c r="B32" s="3">
        <v>58000</v>
      </c>
      <c r="C32" s="3">
        <v>1</v>
      </c>
      <c r="D32" s="6">
        <f>B32</f>
        <v>58000</v>
      </c>
    </row>
    <row r="33" ht="14.25" spans="1:4">
      <c r="A33" s="8" t="s">
        <v>19</v>
      </c>
      <c r="B33" s="3">
        <v>70000</v>
      </c>
      <c r="C33" s="3">
        <v>1</v>
      </c>
      <c r="D33" s="6">
        <f>B33</f>
        <v>70000</v>
      </c>
    </row>
    <row r="34" ht="14.25" spans="1:4">
      <c r="A34" s="8" t="s">
        <v>29</v>
      </c>
      <c r="B34" s="3">
        <v>30000</v>
      </c>
      <c r="C34" s="3">
        <v>7</v>
      </c>
      <c r="D34" s="6">
        <v>0</v>
      </c>
    </row>
    <row r="35" ht="14.25" spans="1:4">
      <c r="A35" s="8" t="s">
        <v>22</v>
      </c>
      <c r="B35" s="3">
        <v>180000</v>
      </c>
      <c r="C35" s="3">
        <v>1</v>
      </c>
      <c r="D35" s="6">
        <f t="shared" si="3"/>
        <v>180000</v>
      </c>
    </row>
    <row r="36" ht="14.25" spans="1:4">
      <c r="A36" s="8" t="s">
        <v>30</v>
      </c>
      <c r="B36" s="9">
        <v>1000000</v>
      </c>
      <c r="C36" s="8">
        <v>1</v>
      </c>
      <c r="D36" s="8">
        <v>1000000</v>
      </c>
    </row>
    <row r="37" ht="14.25" spans="1:4">
      <c r="A37" s="8" t="s">
        <v>31</v>
      </c>
      <c r="B37" s="9">
        <v>150000</v>
      </c>
      <c r="C37" s="8">
        <v>1</v>
      </c>
      <c r="D37" s="8">
        <v>150000</v>
      </c>
    </row>
    <row r="38" ht="14.25" spans="1:4">
      <c r="A38" s="8" t="s">
        <v>32</v>
      </c>
      <c r="B38" s="9">
        <v>150000</v>
      </c>
      <c r="C38" s="8">
        <v>1</v>
      </c>
      <c r="D38" s="8">
        <v>150000</v>
      </c>
    </row>
    <row r="39" ht="14.25" spans="1:4">
      <c r="A39" s="8" t="s">
        <v>33</v>
      </c>
      <c r="B39" s="9">
        <v>15000</v>
      </c>
      <c r="C39" s="8">
        <v>1</v>
      </c>
      <c r="D39" s="8">
        <v>15000</v>
      </c>
    </row>
  </sheetData>
  <mergeCells count="1">
    <mergeCell ref="A4:A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2024-07-18T02:27:00Z</dcterms:created>
  <dcterms:modified xsi:type="dcterms:W3CDTF">2025-07-07T07:06:42Z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ED848DEB40B345E4991C842069339E1B_13</vt:lpwstr>
  </property>
  <property fmtid="{D5CDD505-2E9C-101B-9397-08002B2CF9AE}" pid="3" name="KSOProductBuildVer">
    <vt:lpwstr>2052-12.1.0.21541</vt:lpwstr>
  </property>
</Properties>
</file>